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zozo/WORK/MKM/Kapott anyagok/01-02-2021/"/>
    </mc:Choice>
  </mc:AlternateContent>
  <bookViews>
    <workbookView xWindow="2340" yWindow="2160" windowWidth="29040" windowHeight="16000"/>
  </bookViews>
  <sheets>
    <sheet name="korlát árak" sheetId="2" r:id="rId1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42" i="2"/>
  <c r="F37" i="2"/>
  <c r="F38" i="2"/>
  <c r="F36" i="2"/>
  <c r="F33" i="2"/>
  <c r="F34" i="2"/>
  <c r="F32" i="2"/>
  <c r="E42" i="2"/>
  <c r="E41" i="2"/>
  <c r="F41" i="2"/>
  <c r="E40" i="2"/>
  <c r="E38" i="2"/>
  <c r="E37" i="2"/>
  <c r="E36" i="2"/>
  <c r="E34" i="2"/>
  <c r="E33" i="2"/>
  <c r="E32" i="2"/>
  <c r="B28" i="2"/>
  <c r="B27" i="2"/>
  <c r="B26" i="2"/>
  <c r="E26" i="2"/>
  <c r="B24" i="2"/>
  <c r="B23" i="2"/>
  <c r="B22" i="2"/>
  <c r="E28" i="2"/>
  <c r="E27" i="2"/>
  <c r="E24" i="2"/>
  <c r="E23" i="2"/>
  <c r="E22" i="2"/>
  <c r="B20" i="2"/>
  <c r="E20" i="2"/>
  <c r="B19" i="2"/>
  <c r="E19" i="2"/>
  <c r="B18" i="2"/>
  <c r="E18" i="2"/>
  <c r="B14" i="2"/>
  <c r="E14" i="2"/>
  <c r="B13" i="2"/>
  <c r="B12" i="2"/>
  <c r="E12" i="2"/>
  <c r="E13" i="2"/>
  <c r="E9" i="2"/>
  <c r="E10" i="2"/>
  <c r="E8" i="2"/>
  <c r="E4" i="2"/>
  <c r="E6" i="2"/>
  <c r="E5" i="2"/>
</calcChain>
</file>

<file path=xl/sharedStrings.xml><?xml version="1.0" encoding="utf-8"?>
<sst xmlns="http://schemas.openxmlformats.org/spreadsheetml/2006/main" count="43" uniqueCount="28">
  <si>
    <t>üveg</t>
  </si>
  <si>
    <t>összesen</t>
  </si>
  <si>
    <t>vonalmenti korlát  (Ft/fm)</t>
  </si>
  <si>
    <t xml:space="preserve">profil </t>
  </si>
  <si>
    <t>beépítés</t>
  </si>
  <si>
    <t xml:space="preserve">pontmegfogásos korlát </t>
  </si>
  <si>
    <t>oszlopos korlát</t>
  </si>
  <si>
    <t>6.6.2 mm TVG/VSG matt fóliával Float ( 1100 mm magas )</t>
  </si>
  <si>
    <t>8.8. mm TVG/VSG matt fóliával Float ( 1100 mm magas )</t>
  </si>
  <si>
    <t>6.6.2. mm TVG/VSG víztiszta fóliával Float ( 1100 mm magas )</t>
  </si>
  <si>
    <t>8.8. mm TVG/VSG víztiszta fóliával Float ( 1100 mm magas )</t>
  </si>
  <si>
    <t>10.10 mm TVG/VSG víztiszta fóliával Float ( 1100 mm magas )</t>
  </si>
  <si>
    <t>10.10 mm TVG/VSG matt fóliával Float ( 1100 mm magas )</t>
  </si>
  <si>
    <t>6.6.2 mm TVG /VSG Opty White üveg ( 1100 mm magas )</t>
  </si>
  <si>
    <t>10.10 mm TVG/ VSG matt fóliával Float ( 1100 mm magas )</t>
  </si>
  <si>
    <t>6.6.2 mm TVG/VSG Opty White üveg ( 1100 mm magas )</t>
  </si>
  <si>
    <t>8.8. mm TVG/VSG Opty White( 1100 mm magas )</t>
  </si>
  <si>
    <t>10.10 mm TVG/VSG Opty White ( 1100 mm magas )</t>
  </si>
  <si>
    <t>4.4 mm VSG víztiszta fóliával Float ( 1000 mm magas )</t>
  </si>
  <si>
    <t>5.5 mm VSG víztiszta fóliával Float ( 1000 mm magas )</t>
  </si>
  <si>
    <t>6.6 mm VSG víztiszta fóliával Float ( 1000 mm magas )</t>
  </si>
  <si>
    <t xml:space="preserve">kapaszkodóval </t>
  </si>
  <si>
    <t>4.4 mm VSG matt fóliával Float ( 1000 mm magas )</t>
  </si>
  <si>
    <t>5.5. mm VSG matt fóliával Float ( 1000 mm magas )</t>
  </si>
  <si>
    <t>6.6 mm VSG matt fóliával Float ( 1000 mm magas )</t>
  </si>
  <si>
    <t>4.4 mm VSG parsol+float ( 1000 mm magas )</t>
  </si>
  <si>
    <t>6.6 mm VSG  parsol+float( 1000 mm magas )</t>
  </si>
  <si>
    <t>5.5 mm VSG parsol+float ( 1000 mm magas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</si>
</sst>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;[Red]\-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topLeftCell="A4" workbookViewId="0">
      <selection activeCell="A12" sqref="A12"/>
    </sheetView>
  </sheetViews>
  <sheetFormatPr baseColWidth="10" defaultColWidth="8.83203125" defaultRowHeight="15" x14ac:dyDescent="0.2"/>
  <cols>
    <col min="1" max="1" width="54.33203125" customWidth="1"/>
    <col min="2" max="2" width="14.1640625" customWidth="1"/>
    <col min="3" max="3" width="10.5" customWidth="1"/>
    <col min="5" max="5" width="11.5" customWidth="1"/>
    <col min="6" max="6" width="15.1640625" customWidth="1"/>
  </cols>
  <sheetData>
    <row r="2" spans="1:5" x14ac:dyDescent="0.2">
      <c r="B2" s="1" t="s">
        <v>2</v>
      </c>
    </row>
    <row r="3" spans="1:5" x14ac:dyDescent="0.2">
      <c r="B3" s="1" t="s">
        <v>0</v>
      </c>
      <c r="C3" s="1" t="s">
        <v>3</v>
      </c>
      <c r="D3" s="1" t="s">
        <v>4</v>
      </c>
      <c r="E3" s="1" t="s">
        <v>1</v>
      </c>
    </row>
    <row r="4" spans="1:5" x14ac:dyDescent="0.2">
      <c r="A4" t="s">
        <v>9</v>
      </c>
      <c r="B4" s="2">
        <v>37400</v>
      </c>
      <c r="C4" s="2">
        <v>33000</v>
      </c>
      <c r="D4" s="2">
        <v>22000</v>
      </c>
      <c r="E4" s="2">
        <f>B4+C4+D4</f>
        <v>92400</v>
      </c>
    </row>
    <row r="5" spans="1:5" x14ac:dyDescent="0.2">
      <c r="A5" t="s">
        <v>10</v>
      </c>
      <c r="B5" s="2">
        <v>44000</v>
      </c>
      <c r="C5" s="2">
        <v>33000</v>
      </c>
      <c r="D5" s="2">
        <v>22000</v>
      </c>
      <c r="E5" s="2">
        <f>B5+C5+D5</f>
        <v>99000</v>
      </c>
    </row>
    <row r="6" spans="1:5" x14ac:dyDescent="0.2">
      <c r="A6" t="s">
        <v>11</v>
      </c>
      <c r="B6" s="2">
        <v>53000</v>
      </c>
      <c r="C6" s="2">
        <v>33000</v>
      </c>
      <c r="D6" s="2">
        <v>22000</v>
      </c>
      <c r="E6" s="2">
        <f>B6+C6+D6</f>
        <v>108000</v>
      </c>
    </row>
    <row r="8" spans="1:5" x14ac:dyDescent="0.2">
      <c r="A8" t="s">
        <v>7</v>
      </c>
      <c r="B8" s="2">
        <v>42900</v>
      </c>
      <c r="C8" s="2">
        <v>33000</v>
      </c>
      <c r="D8" s="2">
        <v>22000</v>
      </c>
      <c r="E8" s="2">
        <f>B8+C8+D8</f>
        <v>97900</v>
      </c>
    </row>
    <row r="9" spans="1:5" x14ac:dyDescent="0.2">
      <c r="A9" t="s">
        <v>8</v>
      </c>
      <c r="B9" s="2">
        <v>49500</v>
      </c>
      <c r="C9" s="2">
        <v>33000</v>
      </c>
      <c r="D9" s="2">
        <v>22000</v>
      </c>
      <c r="E9" s="2">
        <f t="shared" ref="E9:E10" si="0">B9+C9+D9</f>
        <v>104500</v>
      </c>
    </row>
    <row r="10" spans="1:5" x14ac:dyDescent="0.2">
      <c r="A10" t="s">
        <v>12</v>
      </c>
      <c r="B10" s="2">
        <v>60500</v>
      </c>
      <c r="C10" s="2">
        <v>33000</v>
      </c>
      <c r="D10" s="2">
        <v>22000</v>
      </c>
      <c r="E10" s="2">
        <f t="shared" si="0"/>
        <v>115500</v>
      </c>
    </row>
    <row r="11" spans="1:5" x14ac:dyDescent="0.2">
      <c r="B11" s="2"/>
      <c r="C11" s="2"/>
      <c r="D11" s="2"/>
      <c r="E11" s="2"/>
    </row>
    <row r="12" spans="1:5" x14ac:dyDescent="0.2">
      <c r="A12" t="s">
        <v>13</v>
      </c>
      <c r="B12" s="2">
        <f>(17000*2)+8200</f>
        <v>42200</v>
      </c>
      <c r="C12" s="2">
        <v>33000</v>
      </c>
      <c r="D12" s="2">
        <v>22000</v>
      </c>
      <c r="E12" s="2">
        <f>B12+C12+D12</f>
        <v>97200</v>
      </c>
    </row>
    <row r="13" spans="1:5" x14ac:dyDescent="0.2">
      <c r="A13" t="s">
        <v>8</v>
      </c>
      <c r="B13" s="2">
        <f>(21000*2)+8200</f>
        <v>50200</v>
      </c>
      <c r="C13" s="2">
        <v>33000</v>
      </c>
      <c r="D13" s="2">
        <v>22000</v>
      </c>
      <c r="E13" s="2">
        <f t="shared" ref="E13:E14" si="1">B13+C13+D13</f>
        <v>105200</v>
      </c>
    </row>
    <row r="14" spans="1:5" x14ac:dyDescent="0.2">
      <c r="A14" t="s">
        <v>14</v>
      </c>
      <c r="B14" s="2">
        <f>(27000*2)+8200</f>
        <v>62200</v>
      </c>
      <c r="C14" s="2">
        <v>33000</v>
      </c>
      <c r="D14" s="2">
        <v>22000</v>
      </c>
      <c r="E14" s="2">
        <f t="shared" si="1"/>
        <v>117200</v>
      </c>
    </row>
    <row r="16" spans="1:5" x14ac:dyDescent="0.2">
      <c r="B16" s="1" t="s">
        <v>5</v>
      </c>
      <c r="C16" s="1"/>
    </row>
    <row r="17" spans="1:7" x14ac:dyDescent="0.2">
      <c r="B17" s="1" t="s">
        <v>0</v>
      </c>
      <c r="C17" s="1" t="s">
        <v>3</v>
      </c>
      <c r="D17" s="1" t="s">
        <v>4</v>
      </c>
      <c r="E17" s="1" t="s">
        <v>1</v>
      </c>
    </row>
    <row r="18" spans="1:7" x14ac:dyDescent="0.2">
      <c r="A18" t="s">
        <v>9</v>
      </c>
      <c r="B18" s="2">
        <f>37400+(8*440)</f>
        <v>40920</v>
      </c>
      <c r="C18" s="2">
        <v>20000</v>
      </c>
      <c r="D18" s="2">
        <v>22000</v>
      </c>
      <c r="E18" s="2">
        <f>B18+C18+D18</f>
        <v>82920</v>
      </c>
    </row>
    <row r="19" spans="1:7" x14ac:dyDescent="0.2">
      <c r="A19" t="s">
        <v>10</v>
      </c>
      <c r="B19" s="2">
        <f>44000+(8*440)</f>
        <v>47520</v>
      </c>
      <c r="C19" s="2">
        <v>20000</v>
      </c>
      <c r="D19" s="2">
        <v>22000</v>
      </c>
      <c r="E19" s="2">
        <f>B19+C19+D19</f>
        <v>89520</v>
      </c>
    </row>
    <row r="20" spans="1:7" x14ac:dyDescent="0.2">
      <c r="A20" t="s">
        <v>11</v>
      </c>
      <c r="B20" s="2">
        <f>53000+(8*440)</f>
        <v>56520</v>
      </c>
      <c r="C20" s="2">
        <v>20000</v>
      </c>
      <c r="D20" s="2">
        <v>22000</v>
      </c>
      <c r="E20" s="2">
        <f>B20+C20+D20</f>
        <v>98520</v>
      </c>
    </row>
    <row r="22" spans="1:7" x14ac:dyDescent="0.2">
      <c r="A22" t="s">
        <v>7</v>
      </c>
      <c r="B22" s="2">
        <f>42900+3600</f>
        <v>46500</v>
      </c>
      <c r="C22" s="2">
        <v>20000</v>
      </c>
      <c r="D22" s="2">
        <v>22000</v>
      </c>
      <c r="E22" s="2">
        <f>B22+C22+D22</f>
        <v>88500</v>
      </c>
    </row>
    <row r="23" spans="1:7" x14ac:dyDescent="0.2">
      <c r="A23" t="s">
        <v>8</v>
      </c>
      <c r="B23" s="2">
        <f>49500+3600</f>
        <v>53100</v>
      </c>
      <c r="C23" s="2">
        <v>20000</v>
      </c>
      <c r="D23" s="2">
        <v>22000</v>
      </c>
      <c r="E23" s="2">
        <f t="shared" ref="E23:E24" si="2">B23+C23+D23</f>
        <v>95100</v>
      </c>
    </row>
    <row r="24" spans="1:7" x14ac:dyDescent="0.2">
      <c r="A24" t="s">
        <v>14</v>
      </c>
      <c r="B24" s="2">
        <f>60500+3600</f>
        <v>64100</v>
      </c>
      <c r="C24" s="2">
        <v>20000</v>
      </c>
      <c r="D24" s="2">
        <v>22000</v>
      </c>
      <c r="E24" s="2">
        <f t="shared" si="2"/>
        <v>106100</v>
      </c>
    </row>
    <row r="25" spans="1:7" x14ac:dyDescent="0.2">
      <c r="B25" s="2"/>
      <c r="C25" s="2">
        <v>20000</v>
      </c>
      <c r="D25" s="2"/>
      <c r="E25" s="2"/>
    </row>
    <row r="26" spans="1:7" x14ac:dyDescent="0.2">
      <c r="A26" t="s">
        <v>15</v>
      </c>
      <c r="B26" s="2">
        <f>(17000*2)+8200+3600</f>
        <v>45800</v>
      </c>
      <c r="C26" s="2">
        <v>20000</v>
      </c>
      <c r="D26" s="2">
        <v>22000</v>
      </c>
      <c r="E26" s="2">
        <f>B26+C26+D26</f>
        <v>87800</v>
      </c>
    </row>
    <row r="27" spans="1:7" x14ac:dyDescent="0.2">
      <c r="A27" t="s">
        <v>16</v>
      </c>
      <c r="B27" s="2">
        <f>(21000*2)+8200+3600</f>
        <v>53800</v>
      </c>
      <c r="C27" s="2">
        <v>20000</v>
      </c>
      <c r="D27" s="2">
        <v>22000</v>
      </c>
      <c r="E27" s="2">
        <f t="shared" ref="E27:E28" si="3">B27+C27+D27</f>
        <v>95800</v>
      </c>
    </row>
    <row r="28" spans="1:7" x14ac:dyDescent="0.2">
      <c r="A28" t="s">
        <v>17</v>
      </c>
      <c r="B28" s="2">
        <f>(27000*2)+8200+3600</f>
        <v>65800</v>
      </c>
      <c r="C28" s="2">
        <v>20000</v>
      </c>
      <c r="D28" s="2">
        <v>22000</v>
      </c>
      <c r="E28" s="2">
        <f t="shared" si="3"/>
        <v>107800</v>
      </c>
    </row>
    <row r="30" spans="1:7" x14ac:dyDescent="0.2">
      <c r="B30" s="1" t="s">
        <v>6</v>
      </c>
      <c r="C30" s="1"/>
      <c r="G30">
        <v>8200</v>
      </c>
    </row>
    <row r="31" spans="1:7" x14ac:dyDescent="0.2">
      <c r="B31" s="1" t="s">
        <v>0</v>
      </c>
      <c r="C31" s="1" t="s">
        <v>3</v>
      </c>
      <c r="D31" s="1" t="s">
        <v>4</v>
      </c>
      <c r="E31" s="1" t="s">
        <v>1</v>
      </c>
      <c r="F31" s="1" t="s">
        <v>21</v>
      </c>
    </row>
    <row r="32" spans="1:7" x14ac:dyDescent="0.2">
      <c r="A32" t="s">
        <v>18</v>
      </c>
      <c r="B32" s="2">
        <v>13530</v>
      </c>
      <c r="C32" s="2">
        <v>30000</v>
      </c>
      <c r="D32" s="2">
        <v>22000</v>
      </c>
      <c r="E32" s="2">
        <f>B32+C32+D32</f>
        <v>65530</v>
      </c>
      <c r="F32" s="2">
        <f>E32+8200</f>
        <v>73730</v>
      </c>
    </row>
    <row r="33" spans="1:6" x14ac:dyDescent="0.2">
      <c r="A33" t="s">
        <v>19</v>
      </c>
      <c r="B33" s="2">
        <v>16005</v>
      </c>
      <c r="C33" s="2">
        <v>30000</v>
      </c>
      <c r="D33" s="2">
        <v>22000</v>
      </c>
      <c r="E33" s="2">
        <f>B33+C33+D33</f>
        <v>68005</v>
      </c>
      <c r="F33" s="2">
        <f t="shared" ref="F33:F34" si="4">E33+8200</f>
        <v>76205</v>
      </c>
    </row>
    <row r="34" spans="1:6" x14ac:dyDescent="0.2">
      <c r="A34" t="s">
        <v>20</v>
      </c>
      <c r="B34" s="2">
        <v>18975</v>
      </c>
      <c r="C34" s="2">
        <v>30000</v>
      </c>
      <c r="D34" s="2">
        <v>22000</v>
      </c>
      <c r="E34" s="2">
        <f>B34+C34+D34</f>
        <v>70975</v>
      </c>
      <c r="F34" s="2">
        <f t="shared" si="4"/>
        <v>79175</v>
      </c>
    </row>
    <row r="36" spans="1:6" x14ac:dyDescent="0.2">
      <c r="A36" t="s">
        <v>22</v>
      </c>
      <c r="B36" s="2">
        <v>19459</v>
      </c>
      <c r="C36" s="2">
        <v>30000</v>
      </c>
      <c r="D36" s="2">
        <v>22000</v>
      </c>
      <c r="E36" s="2">
        <f>B36+C36+D36</f>
        <v>71459</v>
      </c>
      <c r="F36" s="2">
        <f>E36+$G$30</f>
        <v>79659</v>
      </c>
    </row>
    <row r="37" spans="1:6" x14ac:dyDescent="0.2">
      <c r="A37" t="s">
        <v>23</v>
      </c>
      <c r="B37" s="2">
        <v>21340</v>
      </c>
      <c r="C37" s="2">
        <v>30000</v>
      </c>
      <c r="D37" s="2">
        <v>22000</v>
      </c>
      <c r="E37" s="2">
        <f t="shared" ref="E37:E38" si="5">B37+C37+D37</f>
        <v>73340</v>
      </c>
      <c r="F37" s="2">
        <f t="shared" ref="F37:F42" si="6">E37+$G$30</f>
        <v>81540</v>
      </c>
    </row>
    <row r="38" spans="1:6" x14ac:dyDescent="0.2">
      <c r="A38" t="s">
        <v>24</v>
      </c>
      <c r="B38" s="2">
        <v>24013</v>
      </c>
      <c r="C38" s="2">
        <v>30000</v>
      </c>
      <c r="D38" s="2">
        <v>22000</v>
      </c>
      <c r="E38" s="2">
        <f t="shared" si="5"/>
        <v>76013</v>
      </c>
      <c r="F38" s="2">
        <f t="shared" si="6"/>
        <v>84213</v>
      </c>
    </row>
    <row r="39" spans="1:6" x14ac:dyDescent="0.2">
      <c r="B39" s="2"/>
      <c r="C39" s="2"/>
      <c r="D39" s="2"/>
      <c r="E39" s="2"/>
      <c r="F39" s="2"/>
    </row>
    <row r="40" spans="1:6" x14ac:dyDescent="0.2">
      <c r="A40" t="s">
        <v>25</v>
      </c>
      <c r="B40" s="2">
        <v>17441</v>
      </c>
      <c r="C40" s="2">
        <v>30000</v>
      </c>
      <c r="D40" s="2">
        <v>22000</v>
      </c>
      <c r="E40" s="2">
        <f>B40+C40+D40</f>
        <v>69441</v>
      </c>
      <c r="F40" s="2">
        <f t="shared" si="6"/>
        <v>77641</v>
      </c>
    </row>
    <row r="41" spans="1:6" x14ac:dyDescent="0.2">
      <c r="A41" t="s">
        <v>27</v>
      </c>
      <c r="B41" s="2">
        <v>21622</v>
      </c>
      <c r="C41" s="2">
        <v>30000</v>
      </c>
      <c r="D41" s="2">
        <v>22000</v>
      </c>
      <c r="E41" s="2">
        <f t="shared" ref="E41:E42" si="7">B41+C41+D41</f>
        <v>73622</v>
      </c>
      <c r="F41" s="2">
        <f t="shared" si="6"/>
        <v>81822</v>
      </c>
    </row>
    <row r="42" spans="1:6" x14ac:dyDescent="0.2">
      <c r="A42" t="s">
        <v>26</v>
      </c>
      <c r="B42" s="2">
        <v>25410</v>
      </c>
      <c r="C42" s="2">
        <v>30000</v>
      </c>
      <c r="D42" s="2">
        <v>22000</v>
      </c>
      <c r="E42" s="2">
        <f t="shared" si="7"/>
        <v>77410</v>
      </c>
      <c r="F42" s="2">
        <f t="shared" si="6"/>
        <v>85610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korlát árak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2021-01-18T16:59:40Z</cp:lastPrinted>
  <dcterms:created xsi:type="dcterms:W3CDTF">2020-09-16T06:23:23Z</dcterms:created>
  <dcterms:modified xsi:type="dcterms:W3CDTF">2021-03-16T22:38:30Z</dcterms:modified>
</cp:coreProperties>
</file>